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Автосистема\Новости\9 Сентябрь 2021\Novol Прайсы\"/>
    </mc:Choice>
  </mc:AlternateContent>
  <bookViews>
    <workbookView xWindow="-120" yWindow="-120" windowWidth="20736" windowHeight="1116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9" i="1" l="1"/>
  <c r="H49" i="1" s="1"/>
  <c r="E49" i="1"/>
  <c r="E48" i="1"/>
  <c r="F48" i="1" s="1"/>
  <c r="H48" i="1" s="1"/>
  <c r="E47" i="1"/>
  <c r="F47" i="1" s="1"/>
  <c r="H47" i="1" s="1"/>
  <c r="E46" i="1"/>
  <c r="F46" i="1" s="1"/>
  <c r="H46" i="1" s="1"/>
  <c r="E45" i="1"/>
  <c r="F45" i="1" s="1"/>
  <c r="H45" i="1" s="1"/>
  <c r="E43" i="1"/>
  <c r="F43" i="1" s="1"/>
  <c r="H43" i="1" s="1"/>
  <c r="E42" i="1"/>
  <c r="F42" i="1" s="1"/>
  <c r="H42" i="1" s="1"/>
  <c r="E41" i="1"/>
  <c r="F41" i="1" s="1"/>
  <c r="H41" i="1" s="1"/>
  <c r="E39" i="1"/>
  <c r="F39" i="1" s="1"/>
  <c r="H39" i="1" s="1"/>
  <c r="E38" i="1"/>
  <c r="F38" i="1" s="1"/>
  <c r="H38" i="1" s="1"/>
  <c r="E37" i="1"/>
  <c r="F37" i="1" s="1"/>
  <c r="H37" i="1" s="1"/>
  <c r="E36" i="1"/>
  <c r="F36" i="1" s="1"/>
  <c r="H36" i="1" s="1"/>
  <c r="E34" i="1"/>
  <c r="F34" i="1" s="1"/>
  <c r="H34" i="1" s="1"/>
  <c r="E33" i="1"/>
  <c r="F33" i="1" s="1"/>
  <c r="H33" i="1" s="1"/>
  <c r="E32" i="1"/>
  <c r="F32" i="1" s="1"/>
  <c r="H32" i="1" s="1"/>
  <c r="E31" i="1"/>
  <c r="F31" i="1" s="1"/>
  <c r="H31" i="1" s="1"/>
  <c r="E30" i="1"/>
  <c r="F30" i="1" s="1"/>
  <c r="H30" i="1" s="1"/>
  <c r="E28" i="1"/>
  <c r="F28" i="1" s="1"/>
  <c r="H28" i="1" s="1"/>
  <c r="E26" i="1"/>
  <c r="F26" i="1" s="1"/>
  <c r="H26" i="1" s="1"/>
  <c r="E27" i="1"/>
  <c r="F27" i="1" s="1"/>
  <c r="H27" i="1" s="1"/>
  <c r="E24" i="1"/>
  <c r="F24" i="1" s="1"/>
  <c r="H24" i="1" s="1"/>
  <c r="E23" i="1"/>
  <c r="F23" i="1" s="1"/>
  <c r="H23" i="1" s="1"/>
  <c r="E22" i="1"/>
  <c r="F22" i="1" s="1"/>
  <c r="H22" i="1" s="1"/>
  <c r="E21" i="1"/>
  <c r="E20" i="1"/>
  <c r="F20" i="1" s="1"/>
  <c r="H20" i="1" s="1"/>
  <c r="E19" i="1"/>
  <c r="F19" i="1" s="1"/>
  <c r="H19" i="1" s="1"/>
  <c r="E18" i="1"/>
  <c r="F18" i="1" s="1"/>
  <c r="H18" i="1" s="1"/>
  <c r="E17" i="1"/>
  <c r="F17" i="1" s="1"/>
  <c r="H17" i="1" s="1"/>
  <c r="E16" i="1"/>
  <c r="F16" i="1" s="1"/>
  <c r="H16" i="1" s="1"/>
  <c r="E15" i="1"/>
  <c r="E13" i="1"/>
  <c r="E12" i="1"/>
  <c r="E11" i="1"/>
  <c r="E10" i="1"/>
  <c r="E9" i="1"/>
  <c r="F9" i="1" s="1"/>
  <c r="H9" i="1" s="1"/>
  <c r="E8" i="1"/>
  <c r="F8" i="1" s="1"/>
  <c r="H8" i="1" s="1"/>
  <c r="E7" i="1"/>
  <c r="F7" i="1" s="1"/>
  <c r="H7" i="1" s="1"/>
  <c r="E6" i="1"/>
  <c r="F6" i="1" s="1"/>
  <c r="H6" i="1" s="1"/>
  <c r="E5" i="1"/>
  <c r="F15" i="1" l="1"/>
  <c r="H15" i="1" s="1"/>
  <c r="F21" i="1"/>
  <c r="H21" i="1" s="1"/>
  <c r="F10" i="1"/>
  <c r="H10" i="1" s="1"/>
  <c r="F12" i="1"/>
  <c r="H12" i="1" s="1"/>
  <c r="F5" i="1"/>
  <c r="H5" i="1" s="1"/>
  <c r="F11" i="1" l="1"/>
  <c r="H11" i="1" s="1"/>
  <c r="F13" i="1"/>
  <c r="H13" i="1" s="1"/>
  <c r="H50" i="1" s="1"/>
</calcChain>
</file>

<file path=xl/sharedStrings.xml><?xml version="1.0" encoding="utf-8"?>
<sst xmlns="http://schemas.openxmlformats.org/spreadsheetml/2006/main" count="58" uniqueCount="58">
  <si>
    <t>Арт.</t>
  </si>
  <si>
    <t>Наименование товара</t>
  </si>
  <si>
    <t>Цена, (Евро) с НДС 20%</t>
  </si>
  <si>
    <t>Шпатлевки ULTRA</t>
  </si>
  <si>
    <t>ULTRA FIBER Шпатлёвка со стекловолокном, 0,2кг</t>
  </si>
  <si>
    <t>ULTRA FIBER Шпатлёвка со стекловолокном, 0,45кг</t>
  </si>
  <si>
    <t>ULTRA FIBER Шпатлёвка со стекловолокном, 0,8кг</t>
  </si>
  <si>
    <t>ULTRA FIBER Шпатлёвка со стекловолокном, 1,75кг</t>
  </si>
  <si>
    <t>ULTRA LIGHT Шпатлёвка легкая, 1,0л</t>
  </si>
  <si>
    <t>ULTRA MULTI Шпатлёвка мультифункциональная, 0,2кг</t>
  </si>
  <si>
    <t>ULTRA MULTI Шпатлёвка мультифункциональная, 0,45кг</t>
  </si>
  <si>
    <t>ULTRA MULTI Шпатлёвка мультифункциональная, 0,8кг</t>
  </si>
  <si>
    <t>ULTRA MULTI Шпатлёвка мультифункциональная, 1,75кг</t>
  </si>
  <si>
    <t>Грунты ULTRA</t>
  </si>
  <si>
    <t>ULTRA FÜLLER 100 Акриловый грунт 5+1,  БЕЛЫЙ, (0,4 л)</t>
  </si>
  <si>
    <t>ULTRA FÜLLER 100 Акриловый грунт 5+1,  СЕРЫЙ, (0,4 л)</t>
  </si>
  <si>
    <t>ULTRA FÜLLER 100 Акриловый грунт 5+1,  ЧЁРНЫЙ, (0,4 л)</t>
  </si>
  <si>
    <t>ULTRA FÜLLER 100 Акриловый грунт 5+1, БЕЛЫЙ, (0,8 л)</t>
  </si>
  <si>
    <t>ULTRA FÜLLER 100 Акриловый грунт 5+1, СЕРЫЙ, (0,8 л)</t>
  </si>
  <si>
    <t>ULTRA FÜLLER 100 Акриловый грунт 5+1, ЧЁРНЫЙ, (0,8 л)</t>
  </si>
  <si>
    <t>ULTRA FÜLLER 200 Акриловый ТОЛСТОСЛОЙНЫЙ грунт 5+1, БЕЛЫЙ (0,8 л)</t>
  </si>
  <si>
    <t>ULTRA FÜLLER 200 Акриловый ТОЛСТОСЛОЙНЫЙ грунт 5+1, СЕРЫЙ (0,8 л)</t>
  </si>
  <si>
    <t>ULTRA FÜLLER 200 Акриловый ТОЛСТОСЛОЙНЫЙ грунт 5+1, ЧЁРНЫЙ (0,8 л)</t>
  </si>
  <si>
    <t>ULTRA PRIMER 500 Эпоксидный грунт 2+1 (Комплект 0,5л+0,25л)</t>
  </si>
  <si>
    <t>ULTRA FÜLLER 100 HÄRTER Отвердитель для акрилового грунта FULLER 100 (0,08 л)</t>
  </si>
  <si>
    <t>ULTRA FÜLLER 100 HÄRTER Отвердитель для акрилового грунта FULLER 100 (0,16 л)</t>
  </si>
  <si>
    <t>ULTRA FÜLLER 200 HÄRTER Отвердитель для акрилового грунта FULLER 200 (0,16 л)</t>
  </si>
  <si>
    <t>Лаки  ULTRA</t>
  </si>
  <si>
    <t>ULTRA KLARLACK 300 Бесцветный акриловый лак MS 2+1 (0,5 л)</t>
  </si>
  <si>
    <t>ULTRA KLARLACK 300 Бесцветный акриловый лак MS 2+1 (1,0 л)</t>
  </si>
  <si>
    <t>ULTRA KLARLACK 400 Бесцветный акриловый лак SR 2+1 (0,5 л)</t>
  </si>
  <si>
    <t>ULTRA KLARLACK 410 Бесцветный акриловый лак GLOSS 2+1 (1,0 л)</t>
  </si>
  <si>
    <t>ULTRA KLARLACK 600 Бесцветный акриловый лак HS 2+1 (1,0 л)</t>
  </si>
  <si>
    <t>Отвердители для лаков ULTRA</t>
  </si>
  <si>
    <t>ULTRA KLARLACK HARTER Отвердитель для акрилового лака KLARLACK 300/400/410 (0,25 л)</t>
  </si>
  <si>
    <t>ULTRA KLARLACK HARTER Отвердитель для акрилового лака KLARLACK 300/400/410 (0,5 л)</t>
  </si>
  <si>
    <t>ULTRA KLARLACK HARTER Отвердитель для акрилового лака KLARLACK 300/400/410 (2,5 л)</t>
  </si>
  <si>
    <t>ULTRA KLARLACK HARTER Отвердитель для акрилового лака KLARLACK 600 (0,5 л)</t>
  </si>
  <si>
    <t>Антигравийные материалы  ULTRA</t>
  </si>
  <si>
    <t>ULTRA UBS Антигравийное покрытие MS (БЕЛЫЙ), 1,0 кг</t>
  </si>
  <si>
    <t>ULTRA UBS Антигравийное покрытие MS (СЕРЫЙ), 1,0 кг</t>
  </si>
  <si>
    <t>ULTRA UBS Антигравийное покрытие MS (ЧЕРНЫЙ), 1,0 кг</t>
  </si>
  <si>
    <t>Дополнительные материалы  ULTRA</t>
  </si>
  <si>
    <t>ULTRA PLUS 710 Ремонтный комплект (0,25 кг)</t>
  </si>
  <si>
    <t>ULTRA PLUS 720 Полиэфирная смола (1,0+0,05 кг)</t>
  </si>
  <si>
    <t>ULTRA PLUS 730 Стекломат, 150г/кв.м., 0,5 кв.м.</t>
  </si>
  <si>
    <t>ULTRA PLUS 730 Стекломат, 300г/кв.м., 0,5 кв.м.</t>
  </si>
  <si>
    <t>ULTRA PLUS 730 Стекломат, 450г/кв.м., 0,5 кв.м.</t>
  </si>
  <si>
    <t>Курс ЦБ</t>
  </si>
  <si>
    <t xml:space="preserve">ЗАКАЗ </t>
  </si>
  <si>
    <t>Цена в Евро со скидкой</t>
  </si>
  <si>
    <t>NOVOL ULTRA</t>
  </si>
  <si>
    <t>Цена в рублях со скидкой</t>
  </si>
  <si>
    <t>Скидка %</t>
  </si>
  <si>
    <t>Отвердители для грунтов ULTRA</t>
  </si>
  <si>
    <t>СУММА</t>
  </si>
  <si>
    <t>Итого</t>
  </si>
  <si>
    <t>упаковка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</si>
</sst>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₽&quot;"/>
    <numFmt numFmtId="165" formatCode="#,##0.00\ [$€-1]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FFFF00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7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2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5" fillId="0" borderId="1" xfId="0" applyFont="1" applyBorder="1"/>
    <xf numFmtId="0" fontId="6" fillId="2" borderId="1" xfId="0" applyFont="1" applyFill="1" applyBorder="1"/>
    <xf numFmtId="0" fontId="7" fillId="0" borderId="0" xfId="0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0"/>
  <sheetViews>
    <sheetView tabSelected="1" zoomScaleNormal="100" workbookViewId="0">
      <selection activeCell="K9" sqref="K9"/>
    </sheetView>
  </sheetViews>
  <sheetFormatPr defaultRowHeight="13.95" customHeight="1" x14ac:dyDescent="0.3"/>
  <cols>
    <col min="1" max="1" width="4.44140625" style="1" customWidth="1"/>
    <col min="2" max="2" width="49.5546875" customWidth="1"/>
    <col min="3" max="3" width="3.5546875" style="1" customWidth="1"/>
    <col min="4" max="4" width="8.5546875" style="2" customWidth="1"/>
    <col min="5" max="6" width="8.5546875" customWidth="1"/>
    <col min="7" max="7" width="6.44140625" customWidth="1"/>
    <col min="8" max="8" width="9.5546875" style="12" customWidth="1"/>
  </cols>
  <sheetData>
    <row r="1" spans="1:11" ht="18" customHeight="1" x14ac:dyDescent="0.3">
      <c r="A1" s="28" t="s">
        <v>51</v>
      </c>
      <c r="B1" s="28"/>
      <c r="C1" s="28"/>
      <c r="D1" s="28"/>
      <c r="E1" s="17" t="s">
        <v>53</v>
      </c>
      <c r="F1" s="18" t="s">
        <v>48</v>
      </c>
      <c r="G1" s="29" t="s">
        <v>49</v>
      </c>
      <c r="H1" s="27" t="s">
        <v>55</v>
      </c>
    </row>
    <row r="2" spans="1:11" ht="14.4" x14ac:dyDescent="0.3">
      <c r="A2" s="28"/>
      <c r="B2" s="28"/>
      <c r="C2" s="28"/>
      <c r="D2" s="28"/>
      <c r="E2" s="19">
        <v>0</v>
      </c>
      <c r="F2" s="20">
        <v>86.625699999999995</v>
      </c>
      <c r="G2" s="29"/>
      <c r="H2" s="27"/>
    </row>
    <row r="3" spans="1:11" ht="30.6" x14ac:dyDescent="0.3">
      <c r="A3" s="21" t="s">
        <v>0</v>
      </c>
      <c r="B3" s="21" t="s">
        <v>1</v>
      </c>
      <c r="C3" s="21" t="s">
        <v>57</v>
      </c>
      <c r="D3" s="21" t="s">
        <v>2</v>
      </c>
      <c r="E3" s="21" t="s">
        <v>50</v>
      </c>
      <c r="F3" s="21" t="s">
        <v>52</v>
      </c>
      <c r="G3" s="29"/>
      <c r="H3" s="27"/>
    </row>
    <row r="4" spans="1:11" ht="14.25" customHeight="1" x14ac:dyDescent="0.3">
      <c r="A4" s="15"/>
      <c r="B4" s="16" t="s">
        <v>3</v>
      </c>
      <c r="C4" s="15"/>
      <c r="D4" s="15"/>
      <c r="E4" s="15"/>
      <c r="F4" s="15"/>
      <c r="G4" s="15"/>
      <c r="H4" s="22"/>
    </row>
    <row r="5" spans="1:11" ht="14.25" customHeight="1" x14ac:dyDescent="0.3">
      <c r="A5" s="23">
        <v>91103</v>
      </c>
      <c r="B5" s="10" t="s">
        <v>4</v>
      </c>
      <c r="C5" s="5">
        <v>24</v>
      </c>
      <c r="D5" s="6">
        <v>2.38</v>
      </c>
      <c r="E5" s="6">
        <f>D5*(1-E2)</f>
        <v>2.38</v>
      </c>
      <c r="F5" s="7">
        <f>E5*F2</f>
        <v>206.16916599999999</v>
      </c>
      <c r="G5" s="4"/>
      <c r="H5" s="24">
        <f>G5*F5</f>
        <v>0</v>
      </c>
    </row>
    <row r="6" spans="1:11" ht="14.25" customHeight="1" x14ac:dyDescent="0.3">
      <c r="A6" s="23">
        <v>99121</v>
      </c>
      <c r="B6" s="10" t="s">
        <v>5</v>
      </c>
      <c r="C6" s="5">
        <v>18</v>
      </c>
      <c r="D6" s="6">
        <v>3.1799999999999997</v>
      </c>
      <c r="E6" s="6">
        <f>D6*(1-E2)</f>
        <v>3.1799999999999997</v>
      </c>
      <c r="F6" s="7">
        <f>E6*F2</f>
        <v>275.46972599999998</v>
      </c>
      <c r="G6" s="4"/>
      <c r="H6" s="24">
        <f t="shared" ref="H6:H49" si="0">G6*F6</f>
        <v>0</v>
      </c>
      <c r="K6" s="3"/>
    </row>
    <row r="7" spans="1:11" ht="14.25" customHeight="1" x14ac:dyDescent="0.3">
      <c r="A7" s="23">
        <v>99122</v>
      </c>
      <c r="B7" s="10" t="s">
        <v>6</v>
      </c>
      <c r="C7" s="5">
        <v>8</v>
      </c>
      <c r="D7" s="6">
        <v>5.08</v>
      </c>
      <c r="E7" s="6">
        <f>D7*(1-E2)</f>
        <v>5.08</v>
      </c>
      <c r="F7" s="7">
        <f>E7*F2</f>
        <v>440.05855599999995</v>
      </c>
      <c r="G7" s="4"/>
      <c r="H7" s="24">
        <f t="shared" si="0"/>
        <v>0</v>
      </c>
    </row>
    <row r="8" spans="1:11" ht="14.25" customHeight="1" x14ac:dyDescent="0.3">
      <c r="A8" s="23">
        <v>99124</v>
      </c>
      <c r="B8" s="10" t="s">
        <v>7</v>
      </c>
      <c r="C8" s="5">
        <v>6</v>
      </c>
      <c r="D8" s="6">
        <v>8.34</v>
      </c>
      <c r="E8" s="6">
        <f>D8*(1-E2)</f>
        <v>8.34</v>
      </c>
      <c r="F8" s="7">
        <f>E8*F2</f>
        <v>722.45833799999991</v>
      </c>
      <c r="G8" s="4"/>
      <c r="H8" s="24">
        <f t="shared" si="0"/>
        <v>0</v>
      </c>
    </row>
    <row r="9" spans="1:11" ht="14.25" customHeight="1" x14ac:dyDescent="0.3">
      <c r="A9" s="23">
        <v>91104</v>
      </c>
      <c r="B9" s="10" t="s">
        <v>8</v>
      </c>
      <c r="C9" s="5">
        <v>6</v>
      </c>
      <c r="D9" s="6">
        <v>8.879999999999999</v>
      </c>
      <c r="E9" s="6">
        <f>D9*(1-E2)</f>
        <v>8.879999999999999</v>
      </c>
      <c r="F9" s="7">
        <f>E9*F2</f>
        <v>769.2362159999999</v>
      </c>
      <c r="G9" s="4"/>
      <c r="H9" s="24">
        <f t="shared" si="0"/>
        <v>0</v>
      </c>
    </row>
    <row r="10" spans="1:11" ht="14.25" customHeight="1" x14ac:dyDescent="0.3">
      <c r="A10" s="23">
        <v>91102</v>
      </c>
      <c r="B10" s="10" t="s">
        <v>9</v>
      </c>
      <c r="C10" s="5">
        <v>24</v>
      </c>
      <c r="D10" s="6">
        <v>2.38</v>
      </c>
      <c r="E10" s="6">
        <f>D10*(1-E2)</f>
        <v>2.38</v>
      </c>
      <c r="F10" s="7">
        <f>E10*F2</f>
        <v>206.16916599999999</v>
      </c>
      <c r="G10" s="4"/>
      <c r="H10" s="24">
        <f t="shared" si="0"/>
        <v>0</v>
      </c>
    </row>
    <row r="11" spans="1:11" ht="14.25" customHeight="1" x14ac:dyDescent="0.3">
      <c r="A11" s="23">
        <v>99111</v>
      </c>
      <c r="B11" s="10" t="s">
        <v>10</v>
      </c>
      <c r="C11" s="5">
        <v>18</v>
      </c>
      <c r="D11" s="6">
        <v>3.1799999999999997</v>
      </c>
      <c r="E11" s="6">
        <f>D11*(1-E2)</f>
        <v>3.1799999999999997</v>
      </c>
      <c r="F11" s="7">
        <f>E11*F2</f>
        <v>275.46972599999998</v>
      </c>
      <c r="G11" s="4"/>
      <c r="H11" s="24">
        <f t="shared" si="0"/>
        <v>0</v>
      </c>
    </row>
    <row r="12" spans="1:11" ht="14.25" customHeight="1" x14ac:dyDescent="0.3">
      <c r="A12" s="23">
        <v>99112</v>
      </c>
      <c r="B12" s="10" t="s">
        <v>11</v>
      </c>
      <c r="C12" s="5">
        <v>8</v>
      </c>
      <c r="D12" s="6">
        <v>5.08</v>
      </c>
      <c r="E12" s="6">
        <f>D12*(1-E2)</f>
        <v>5.08</v>
      </c>
      <c r="F12" s="7">
        <f>E12*F2</f>
        <v>440.05855599999995</v>
      </c>
      <c r="G12" s="4"/>
      <c r="H12" s="24">
        <f t="shared" si="0"/>
        <v>0</v>
      </c>
    </row>
    <row r="13" spans="1:11" ht="14.25" customHeight="1" x14ac:dyDescent="0.3">
      <c r="A13" s="23">
        <v>99114</v>
      </c>
      <c r="B13" s="10" t="s">
        <v>12</v>
      </c>
      <c r="C13" s="5">
        <v>6</v>
      </c>
      <c r="D13" s="6">
        <v>8.34</v>
      </c>
      <c r="E13" s="6">
        <f>D13*(1-E2)</f>
        <v>8.34</v>
      </c>
      <c r="F13" s="7">
        <f>E13*F2</f>
        <v>722.45833799999991</v>
      </c>
      <c r="G13" s="4"/>
      <c r="H13" s="24">
        <f t="shared" si="0"/>
        <v>0</v>
      </c>
    </row>
    <row r="14" spans="1:11" ht="14.25" customHeight="1" x14ac:dyDescent="0.3">
      <c r="A14" s="15"/>
      <c r="B14" s="16" t="s">
        <v>13</v>
      </c>
      <c r="C14" s="15"/>
      <c r="D14" s="15"/>
      <c r="E14" s="15"/>
      <c r="F14" s="15"/>
      <c r="G14" s="15"/>
      <c r="H14" s="25"/>
    </row>
    <row r="15" spans="1:11" ht="14.25" customHeight="1" x14ac:dyDescent="0.3">
      <c r="A15" s="23">
        <v>90262</v>
      </c>
      <c r="B15" s="10" t="s">
        <v>14</v>
      </c>
      <c r="C15" s="5">
        <v>12</v>
      </c>
      <c r="D15" s="5">
        <v>5.2799999999999994</v>
      </c>
      <c r="E15" s="6">
        <f>D15*(1-E2)</f>
        <v>5.2799999999999994</v>
      </c>
      <c r="F15" s="7">
        <f>E15*F2</f>
        <v>457.38369599999993</v>
      </c>
      <c r="G15" s="4"/>
      <c r="H15" s="24">
        <f t="shared" si="0"/>
        <v>0</v>
      </c>
    </row>
    <row r="16" spans="1:11" ht="14.25" customHeight="1" x14ac:dyDescent="0.3">
      <c r="A16" s="23">
        <v>99312</v>
      </c>
      <c r="B16" s="10" t="s">
        <v>15</v>
      </c>
      <c r="C16" s="5">
        <v>12</v>
      </c>
      <c r="D16" s="5">
        <v>5.2799999999999994</v>
      </c>
      <c r="E16" s="6">
        <f>D16*(1-E2)</f>
        <v>5.2799999999999994</v>
      </c>
      <c r="F16" s="7">
        <f>E16*F2</f>
        <v>457.38369599999993</v>
      </c>
      <c r="G16" s="4"/>
      <c r="H16" s="24">
        <f t="shared" si="0"/>
        <v>0</v>
      </c>
    </row>
    <row r="17" spans="1:8" ht="14.25" customHeight="1" x14ac:dyDescent="0.3">
      <c r="A17" s="23">
        <v>90260</v>
      </c>
      <c r="B17" s="10" t="s">
        <v>16</v>
      </c>
      <c r="C17" s="5">
        <v>12</v>
      </c>
      <c r="D17" s="5">
        <v>5.2799999999999994</v>
      </c>
      <c r="E17" s="6">
        <f>D17*(1-E2)</f>
        <v>5.2799999999999994</v>
      </c>
      <c r="F17" s="7">
        <f>E17*F2</f>
        <v>457.38369599999993</v>
      </c>
      <c r="G17" s="4"/>
      <c r="H17" s="24">
        <f t="shared" si="0"/>
        <v>0</v>
      </c>
    </row>
    <row r="18" spans="1:8" ht="14.25" customHeight="1" x14ac:dyDescent="0.3">
      <c r="A18" s="23">
        <v>90263</v>
      </c>
      <c r="B18" s="10" t="s">
        <v>17</v>
      </c>
      <c r="C18" s="5">
        <v>6</v>
      </c>
      <c r="D18" s="5">
        <v>8.7200000000000006</v>
      </c>
      <c r="E18" s="6">
        <f>D18*(1-E2)</f>
        <v>8.7200000000000006</v>
      </c>
      <c r="F18" s="7">
        <f>E18*F2</f>
        <v>755.37610400000005</v>
      </c>
      <c r="G18" s="4"/>
      <c r="H18" s="24">
        <f t="shared" si="0"/>
        <v>0</v>
      </c>
    </row>
    <row r="19" spans="1:8" ht="14.25" customHeight="1" x14ac:dyDescent="0.3">
      <c r="A19" s="23">
        <v>99313</v>
      </c>
      <c r="B19" s="10" t="s">
        <v>18</v>
      </c>
      <c r="C19" s="5">
        <v>6</v>
      </c>
      <c r="D19" s="5">
        <v>8.7200000000000006</v>
      </c>
      <c r="E19" s="6">
        <f>D19*(1-E2)</f>
        <v>8.7200000000000006</v>
      </c>
      <c r="F19" s="7">
        <f>E19*F2</f>
        <v>755.37610400000005</v>
      </c>
      <c r="G19" s="4"/>
      <c r="H19" s="24">
        <f t="shared" si="0"/>
        <v>0</v>
      </c>
    </row>
    <row r="20" spans="1:8" ht="14.25" customHeight="1" x14ac:dyDescent="0.3">
      <c r="A20" s="23">
        <v>90261</v>
      </c>
      <c r="B20" s="10" t="s">
        <v>19</v>
      </c>
      <c r="C20" s="5">
        <v>6</v>
      </c>
      <c r="D20" s="5">
        <v>8.7200000000000006</v>
      </c>
      <c r="E20" s="6">
        <f>D20*(1-E2)</f>
        <v>8.7200000000000006</v>
      </c>
      <c r="F20" s="7">
        <f>E20*F2</f>
        <v>755.37610400000005</v>
      </c>
      <c r="G20" s="4"/>
      <c r="H20" s="24">
        <f t="shared" si="0"/>
        <v>0</v>
      </c>
    </row>
    <row r="21" spans="1:8" ht="14.25" customHeight="1" x14ac:dyDescent="0.3">
      <c r="A21" s="23">
        <v>91227</v>
      </c>
      <c r="B21" s="10" t="s">
        <v>20</v>
      </c>
      <c r="C21" s="5">
        <v>6</v>
      </c>
      <c r="D21" s="5">
        <v>9.58</v>
      </c>
      <c r="E21" s="6">
        <f>D21*(1-E2)</f>
        <v>9.58</v>
      </c>
      <c r="F21" s="7">
        <f>E21*F2</f>
        <v>829.87420599999996</v>
      </c>
      <c r="G21" s="4"/>
      <c r="H21" s="24">
        <f t="shared" si="0"/>
        <v>0</v>
      </c>
    </row>
    <row r="22" spans="1:8" ht="14.25" customHeight="1" x14ac:dyDescent="0.3">
      <c r="A22" s="23">
        <v>91228</v>
      </c>
      <c r="B22" s="10" t="s">
        <v>21</v>
      </c>
      <c r="C22" s="5">
        <v>6</v>
      </c>
      <c r="D22" s="5">
        <v>9.58</v>
      </c>
      <c r="E22" s="6">
        <f>D22*(1-E2)</f>
        <v>9.58</v>
      </c>
      <c r="F22" s="7">
        <f>E22*F2</f>
        <v>829.87420599999996</v>
      </c>
      <c r="G22" s="4"/>
      <c r="H22" s="24">
        <f t="shared" si="0"/>
        <v>0</v>
      </c>
    </row>
    <row r="23" spans="1:8" ht="14.25" customHeight="1" x14ac:dyDescent="0.3">
      <c r="A23" s="23">
        <v>91224</v>
      </c>
      <c r="B23" s="10" t="s">
        <v>22</v>
      </c>
      <c r="C23" s="5">
        <v>6</v>
      </c>
      <c r="D23" s="5">
        <v>9.58</v>
      </c>
      <c r="E23" s="6">
        <f>D23*(1-E2)</f>
        <v>9.58</v>
      </c>
      <c r="F23" s="7">
        <f>E23*F2</f>
        <v>829.87420599999996</v>
      </c>
      <c r="G23" s="4"/>
      <c r="H23" s="24">
        <f t="shared" si="0"/>
        <v>0</v>
      </c>
    </row>
    <row r="24" spans="1:8" ht="14.25" customHeight="1" x14ac:dyDescent="0.3">
      <c r="A24" s="23">
        <v>90832</v>
      </c>
      <c r="B24" s="10" t="s">
        <v>23</v>
      </c>
      <c r="C24" s="5">
        <v>6</v>
      </c>
      <c r="D24" s="5">
        <v>14.68</v>
      </c>
      <c r="E24" s="6">
        <f>D24*(1-E2)</f>
        <v>14.68</v>
      </c>
      <c r="F24" s="7">
        <f>E24*F2</f>
        <v>1271.6652759999999</v>
      </c>
      <c r="G24" s="4"/>
      <c r="H24" s="24">
        <f t="shared" si="0"/>
        <v>0</v>
      </c>
    </row>
    <row r="25" spans="1:8" ht="14.25" customHeight="1" x14ac:dyDescent="0.3">
      <c r="A25" s="15"/>
      <c r="B25" s="16" t="s">
        <v>54</v>
      </c>
      <c r="C25" s="15"/>
      <c r="D25" s="15"/>
      <c r="E25" s="15"/>
      <c r="F25" s="15"/>
      <c r="G25" s="15"/>
      <c r="H25" s="25"/>
    </row>
    <row r="26" spans="1:8" ht="14.25" customHeight="1" x14ac:dyDescent="0.3">
      <c r="A26" s="23">
        <v>99510</v>
      </c>
      <c r="B26" s="4" t="s">
        <v>24</v>
      </c>
      <c r="C26" s="5">
        <v>12</v>
      </c>
      <c r="D26" s="5">
        <v>2.3499999999999996</v>
      </c>
      <c r="E26" s="6">
        <f>D26*(1-E2)</f>
        <v>2.3499999999999996</v>
      </c>
      <c r="F26" s="7">
        <f>F2*E26</f>
        <v>203.57039499999996</v>
      </c>
      <c r="G26" s="4"/>
      <c r="H26" s="24">
        <f t="shared" si="0"/>
        <v>0</v>
      </c>
    </row>
    <row r="27" spans="1:8" ht="14.25" customHeight="1" x14ac:dyDescent="0.3">
      <c r="A27" s="23">
        <v>99511</v>
      </c>
      <c r="B27" s="4" t="s">
        <v>25</v>
      </c>
      <c r="C27" s="5">
        <v>6</v>
      </c>
      <c r="D27" s="5">
        <v>2.9699999999999998</v>
      </c>
      <c r="E27" s="6">
        <f>D27*(1-E2)</f>
        <v>2.9699999999999998</v>
      </c>
      <c r="F27" s="7">
        <f>E27*F2</f>
        <v>257.27832899999999</v>
      </c>
      <c r="G27" s="4"/>
      <c r="H27" s="24">
        <f t="shared" si="0"/>
        <v>0</v>
      </c>
    </row>
    <row r="28" spans="1:8" ht="14.25" customHeight="1" x14ac:dyDescent="0.3">
      <c r="A28" s="26">
        <v>91229</v>
      </c>
      <c r="B28" s="9" t="s">
        <v>26</v>
      </c>
      <c r="C28" s="8">
        <v>6</v>
      </c>
      <c r="D28" s="8">
        <v>2.9699999999999998</v>
      </c>
      <c r="E28" s="6">
        <f>D28*(1-E2)</f>
        <v>2.9699999999999998</v>
      </c>
      <c r="F28" s="7">
        <f>E28*F2</f>
        <v>257.27832899999999</v>
      </c>
      <c r="G28" s="4"/>
      <c r="H28" s="24">
        <f t="shared" si="0"/>
        <v>0</v>
      </c>
    </row>
    <row r="29" spans="1:8" ht="14.25" customHeight="1" x14ac:dyDescent="0.3">
      <c r="A29" s="15"/>
      <c r="B29" s="16" t="s">
        <v>27</v>
      </c>
      <c r="C29" s="15"/>
      <c r="D29" s="15"/>
      <c r="E29" s="15"/>
      <c r="F29" s="15"/>
      <c r="G29" s="15"/>
      <c r="H29" s="25"/>
    </row>
    <row r="30" spans="1:8" ht="14.25" customHeight="1" x14ac:dyDescent="0.3">
      <c r="A30" s="23">
        <v>99223</v>
      </c>
      <c r="B30" s="10" t="s">
        <v>28</v>
      </c>
      <c r="C30" s="5">
        <v>6</v>
      </c>
      <c r="D30" s="5">
        <v>5.62</v>
      </c>
      <c r="E30" s="6">
        <f>D30*(1-E2)</f>
        <v>5.62</v>
      </c>
      <c r="F30" s="7">
        <f>E30*F2</f>
        <v>486.836434</v>
      </c>
      <c r="G30" s="4"/>
      <c r="H30" s="24">
        <f t="shared" si="0"/>
        <v>0</v>
      </c>
    </row>
    <row r="31" spans="1:8" ht="14.25" customHeight="1" x14ac:dyDescent="0.3">
      <c r="A31" s="23">
        <v>99224</v>
      </c>
      <c r="B31" s="10" t="s">
        <v>29</v>
      </c>
      <c r="C31" s="5">
        <v>6</v>
      </c>
      <c r="D31" s="5">
        <v>10.23</v>
      </c>
      <c r="E31" s="6">
        <f>D31*(1-E2)</f>
        <v>10.23</v>
      </c>
      <c r="F31" s="7">
        <f>E31*F2</f>
        <v>886.18091100000004</v>
      </c>
      <c r="G31" s="4"/>
      <c r="H31" s="24">
        <f t="shared" si="0"/>
        <v>0</v>
      </c>
    </row>
    <row r="32" spans="1:8" ht="14.25" customHeight="1" x14ac:dyDescent="0.3">
      <c r="A32" s="23">
        <v>99233</v>
      </c>
      <c r="B32" s="10" t="s">
        <v>30</v>
      </c>
      <c r="C32" s="5">
        <v>6</v>
      </c>
      <c r="D32" s="5">
        <v>5.91</v>
      </c>
      <c r="E32" s="6">
        <f>D32*(1-E2)</f>
        <v>5.91</v>
      </c>
      <c r="F32" s="7">
        <f>E32*F2</f>
        <v>511.95788699999997</v>
      </c>
      <c r="G32" s="4"/>
      <c r="H32" s="24">
        <f t="shared" si="0"/>
        <v>0</v>
      </c>
    </row>
    <row r="33" spans="1:8" ht="14.25" customHeight="1" x14ac:dyDescent="0.3">
      <c r="A33" s="23">
        <v>91114</v>
      </c>
      <c r="B33" s="10" t="s">
        <v>31</v>
      </c>
      <c r="C33" s="5">
        <v>6</v>
      </c>
      <c r="D33" s="5">
        <v>12.91</v>
      </c>
      <c r="E33" s="6">
        <f>D33*(1-E2)</f>
        <v>12.91</v>
      </c>
      <c r="F33" s="7">
        <f>E33*F2</f>
        <v>1118.3377869999999</v>
      </c>
      <c r="G33" s="4"/>
      <c r="H33" s="24">
        <f t="shared" si="0"/>
        <v>0</v>
      </c>
    </row>
    <row r="34" spans="1:8" ht="14.25" customHeight="1" x14ac:dyDescent="0.3">
      <c r="A34" s="23">
        <v>91116</v>
      </c>
      <c r="B34" s="10" t="s">
        <v>32</v>
      </c>
      <c r="C34" s="5">
        <v>6</v>
      </c>
      <c r="D34" s="5">
        <v>10.78</v>
      </c>
      <c r="E34" s="6">
        <f>D34*(1-E2)</f>
        <v>10.78</v>
      </c>
      <c r="F34" s="7">
        <f>E34*F2</f>
        <v>933.82504599999993</v>
      </c>
      <c r="G34" s="4"/>
      <c r="H34" s="24">
        <f t="shared" si="0"/>
        <v>0</v>
      </c>
    </row>
    <row r="35" spans="1:8" ht="14.25" customHeight="1" x14ac:dyDescent="0.3">
      <c r="A35" s="15"/>
      <c r="B35" s="16" t="s">
        <v>33</v>
      </c>
      <c r="C35" s="15"/>
      <c r="D35" s="15"/>
      <c r="E35" s="15"/>
      <c r="F35" s="15"/>
      <c r="G35" s="15"/>
      <c r="H35" s="25"/>
    </row>
    <row r="36" spans="1:8" ht="14.25" customHeight="1" x14ac:dyDescent="0.3">
      <c r="A36" s="23">
        <v>99421</v>
      </c>
      <c r="B36" s="4" t="s">
        <v>34</v>
      </c>
      <c r="C36" s="5">
        <v>6</v>
      </c>
      <c r="D36" s="5">
        <v>3.9699999999999998</v>
      </c>
      <c r="E36" s="6">
        <f>D36*(1-E2)</f>
        <v>3.9699999999999998</v>
      </c>
      <c r="F36" s="7">
        <f>E36*F2</f>
        <v>343.90402899999998</v>
      </c>
      <c r="G36" s="4"/>
      <c r="H36" s="24">
        <f t="shared" si="0"/>
        <v>0</v>
      </c>
    </row>
    <row r="37" spans="1:8" ht="14.25" customHeight="1" x14ac:dyDescent="0.3">
      <c r="A37" s="23">
        <v>99423</v>
      </c>
      <c r="B37" s="4" t="s">
        <v>35</v>
      </c>
      <c r="C37" s="5">
        <v>6</v>
      </c>
      <c r="D37" s="5">
        <v>7.41</v>
      </c>
      <c r="E37" s="6">
        <f>D37*(1-E2)</f>
        <v>7.41</v>
      </c>
      <c r="F37" s="7">
        <f>E37*F2</f>
        <v>641.89643699999999</v>
      </c>
      <c r="G37" s="4"/>
      <c r="H37" s="24">
        <f t="shared" si="0"/>
        <v>0</v>
      </c>
    </row>
    <row r="38" spans="1:8" ht="14.25" customHeight="1" x14ac:dyDescent="0.3">
      <c r="A38" s="23">
        <v>99425</v>
      </c>
      <c r="B38" s="4" t="s">
        <v>36</v>
      </c>
      <c r="C38" s="5">
        <v>4</v>
      </c>
      <c r="D38" s="5">
        <v>35.21</v>
      </c>
      <c r="E38" s="6">
        <f>D38*(1-E2)</f>
        <v>35.21</v>
      </c>
      <c r="F38" s="7">
        <f>E38*F2</f>
        <v>3050.090897</v>
      </c>
      <c r="G38" s="4"/>
      <c r="H38" s="24">
        <f t="shared" si="0"/>
        <v>0</v>
      </c>
    </row>
    <row r="39" spans="1:8" ht="14.25" customHeight="1" x14ac:dyDescent="0.3">
      <c r="A39" s="23">
        <v>91117</v>
      </c>
      <c r="B39" s="4" t="s">
        <v>37</v>
      </c>
      <c r="C39" s="5">
        <v>6</v>
      </c>
      <c r="D39" s="5">
        <v>10.19</v>
      </c>
      <c r="E39" s="6">
        <f>D39*(1-E2)</f>
        <v>10.19</v>
      </c>
      <c r="F39" s="7">
        <f>E39*F2</f>
        <v>882.71588299999985</v>
      </c>
      <c r="G39" s="4"/>
      <c r="H39" s="24">
        <f t="shared" si="0"/>
        <v>0</v>
      </c>
    </row>
    <row r="40" spans="1:8" ht="14.25" customHeight="1" x14ac:dyDescent="0.3">
      <c r="A40" s="15"/>
      <c r="B40" s="16" t="s">
        <v>38</v>
      </c>
      <c r="C40" s="15"/>
      <c r="D40" s="15"/>
      <c r="E40" s="15"/>
      <c r="F40" s="15"/>
      <c r="G40" s="15"/>
      <c r="H40" s="25"/>
    </row>
    <row r="41" spans="1:8" ht="14.25" customHeight="1" x14ac:dyDescent="0.3">
      <c r="A41" s="23">
        <v>91050</v>
      </c>
      <c r="B41" s="10" t="s">
        <v>39</v>
      </c>
      <c r="C41" s="5">
        <v>12</v>
      </c>
      <c r="D41" s="5">
        <v>5.93</v>
      </c>
      <c r="E41" s="6">
        <f>D41*(1-E2)</f>
        <v>5.93</v>
      </c>
      <c r="F41" s="7">
        <f>E41*F2</f>
        <v>513.69040099999995</v>
      </c>
      <c r="G41" s="4"/>
      <c r="H41" s="24">
        <f t="shared" si="0"/>
        <v>0</v>
      </c>
    </row>
    <row r="42" spans="1:8" ht="14.25" customHeight="1" x14ac:dyDescent="0.3">
      <c r="A42" s="23">
        <v>91051</v>
      </c>
      <c r="B42" s="10" t="s">
        <v>40</v>
      </c>
      <c r="C42" s="5">
        <v>12</v>
      </c>
      <c r="D42" s="5">
        <v>5.93</v>
      </c>
      <c r="E42" s="6">
        <f>D42*(1-E2)</f>
        <v>5.93</v>
      </c>
      <c r="F42" s="7">
        <f>E42*F2</f>
        <v>513.69040099999995</v>
      </c>
      <c r="G42" s="4"/>
      <c r="H42" s="24">
        <f t="shared" si="0"/>
        <v>0</v>
      </c>
    </row>
    <row r="43" spans="1:8" ht="14.25" customHeight="1" x14ac:dyDescent="0.3">
      <c r="A43" s="23">
        <v>99714</v>
      </c>
      <c r="B43" s="10" t="s">
        <v>41</v>
      </c>
      <c r="C43" s="5">
        <v>12</v>
      </c>
      <c r="D43" s="5">
        <v>5.93</v>
      </c>
      <c r="E43" s="6">
        <f>D43*(1-E2)</f>
        <v>5.93</v>
      </c>
      <c r="F43" s="7">
        <f>E43*F2</f>
        <v>513.69040099999995</v>
      </c>
      <c r="G43" s="4"/>
      <c r="H43" s="24">
        <f t="shared" si="0"/>
        <v>0</v>
      </c>
    </row>
    <row r="44" spans="1:8" ht="14.25" customHeight="1" x14ac:dyDescent="0.3">
      <c r="A44" s="15"/>
      <c r="B44" s="16" t="s">
        <v>42</v>
      </c>
      <c r="C44" s="15"/>
      <c r="D44" s="15"/>
      <c r="E44" s="15"/>
      <c r="F44" s="15"/>
      <c r="G44" s="15"/>
      <c r="H44" s="25"/>
    </row>
    <row r="45" spans="1:8" ht="14.25" customHeight="1" x14ac:dyDescent="0.3">
      <c r="A45" s="26">
        <v>91108</v>
      </c>
      <c r="B45" s="11" t="s">
        <v>43</v>
      </c>
      <c r="C45" s="8">
        <v>12</v>
      </c>
      <c r="D45" s="8">
        <v>5.62</v>
      </c>
      <c r="E45" s="6">
        <f>D45*(1-E2)</f>
        <v>5.62</v>
      </c>
      <c r="F45" s="7">
        <f>E45*F2</f>
        <v>486.836434</v>
      </c>
      <c r="G45" s="4"/>
      <c r="H45" s="24">
        <f t="shared" si="0"/>
        <v>0</v>
      </c>
    </row>
    <row r="46" spans="1:8" ht="14.25" customHeight="1" x14ac:dyDescent="0.3">
      <c r="A46" s="26">
        <v>91109</v>
      </c>
      <c r="B46" s="11" t="s">
        <v>44</v>
      </c>
      <c r="C46" s="8">
        <v>6</v>
      </c>
      <c r="D46" s="8">
        <v>12.46</v>
      </c>
      <c r="E46" s="6">
        <f>D46*(1-E2)</f>
        <v>12.46</v>
      </c>
      <c r="F46" s="7">
        <f>E46*F2</f>
        <v>1079.3562220000001</v>
      </c>
      <c r="G46" s="4"/>
      <c r="H46" s="24">
        <f t="shared" si="0"/>
        <v>0</v>
      </c>
    </row>
    <row r="47" spans="1:8" ht="14.25" customHeight="1" x14ac:dyDescent="0.3">
      <c r="A47" s="26">
        <v>91110</v>
      </c>
      <c r="B47" s="11" t="s">
        <v>45</v>
      </c>
      <c r="C47" s="8">
        <v>25</v>
      </c>
      <c r="D47" s="8">
        <v>2.7</v>
      </c>
      <c r="E47" s="6">
        <f>D47*(1-E2)</f>
        <v>2.7</v>
      </c>
      <c r="F47" s="7">
        <f>E47*F2</f>
        <v>233.88938999999999</v>
      </c>
      <c r="G47" s="4"/>
      <c r="H47" s="24">
        <f t="shared" si="0"/>
        <v>0</v>
      </c>
    </row>
    <row r="48" spans="1:8" ht="14.25" customHeight="1" x14ac:dyDescent="0.3">
      <c r="A48" s="26">
        <v>91112</v>
      </c>
      <c r="B48" s="11" t="s">
        <v>46</v>
      </c>
      <c r="C48" s="8">
        <v>25</v>
      </c>
      <c r="D48" s="8">
        <v>2.84</v>
      </c>
      <c r="E48" s="6">
        <f>D48*(1-E2)</f>
        <v>2.84</v>
      </c>
      <c r="F48" s="7">
        <f>E48*F2</f>
        <v>246.01698799999997</v>
      </c>
      <c r="G48" s="4"/>
      <c r="H48" s="24">
        <f t="shared" si="0"/>
        <v>0</v>
      </c>
    </row>
    <row r="49" spans="1:8" ht="14.25" customHeight="1" x14ac:dyDescent="0.3">
      <c r="A49" s="26">
        <v>91113</v>
      </c>
      <c r="B49" s="11" t="s">
        <v>47</v>
      </c>
      <c r="C49" s="8">
        <v>15</v>
      </c>
      <c r="D49" s="8">
        <v>3.67</v>
      </c>
      <c r="E49" s="6">
        <f>D49*(1-E2)</f>
        <v>3.67</v>
      </c>
      <c r="F49" s="7">
        <f>E49*F2</f>
        <v>317.91631899999999</v>
      </c>
      <c r="G49" s="4"/>
      <c r="H49" s="24">
        <f t="shared" si="0"/>
        <v>0</v>
      </c>
    </row>
    <row r="50" spans="1:8" ht="13.95" customHeight="1" x14ac:dyDescent="0.3">
      <c r="G50" s="14" t="s">
        <v>56</v>
      </c>
      <c r="H50" s="13">
        <f>SUM(H5:H49)</f>
        <v>0</v>
      </c>
    </row>
  </sheetData>
  <mergeCells count="3">
    <mergeCell ref="H1:H3"/>
    <mergeCell ref="A1:D2"/>
    <mergeCell ref="G1:G3"/>
  </mergeCells>
  <pageMargins left="0.25" right="0.25" top="0.75" bottom="0.75" header="0.3" footer="0.3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 Платонов</dc:creator>
  <cp:lastModifiedBy>Platonov Vasily</cp:lastModifiedBy>
  <cp:lastPrinted>2021-08-11T10:35:34Z</cp:lastPrinted>
  <dcterms:created xsi:type="dcterms:W3CDTF">2021-07-28T08:51:25Z</dcterms:created>
  <dcterms:modified xsi:type="dcterms:W3CDTF">2021-09-05T09:00:48Z</dcterms:modified>
</cp:coreProperties>
</file>